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<sst xmlns="http://schemas.openxmlformats.org/spreadsheetml/2006/main" count="175" uniqueCount="130">
  <si>
    <t>Item</t>
  </si>
  <si>
    <t>Description</t>
  </si>
  <si>
    <t>Source</t>
  </si>
  <si>
    <t>Total Price</t>
  </si>
  <si>
    <t>Quan</t>
  </si>
  <si>
    <t>Unit Price ($)</t>
  </si>
  <si>
    <t>Subtotals:</t>
  </si>
  <si>
    <t>Team:</t>
  </si>
  <si>
    <t>City:</t>
  </si>
  <si>
    <t xml:space="preserve">Inspection Bill of Materials for : </t>
  </si>
  <si>
    <t>Totals:</t>
  </si>
  <si>
    <t>Date:</t>
  </si>
  <si>
    <t>Raw Mat'l</t>
  </si>
  <si>
    <r>
      <t xml:space="preserve">2008 </t>
    </r>
    <r>
      <rPr>
        <b/>
        <i/>
        <sz val="14"/>
        <rFont val="Verdana"/>
        <family val="2"/>
      </rPr>
      <t>FIRST</t>
    </r>
    <r>
      <rPr>
        <b/>
        <sz val="14"/>
        <rFont val="Verdana"/>
        <family val="0"/>
      </rPr>
      <t xml:space="preserve"> Robotics Competition</t>
    </r>
  </si>
  <si>
    <t>Mechanism:</t>
  </si>
  <si>
    <t>Chassis:</t>
  </si>
  <si>
    <t>McMaster-Carr</t>
  </si>
  <si>
    <t>36" x 1/2"-13</t>
  </si>
  <si>
    <t>1/2"-13</t>
  </si>
  <si>
    <t>10' x #35</t>
  </si>
  <si>
    <t>12"x 2"</t>
  </si>
  <si>
    <t>UHMW chain guide</t>
  </si>
  <si>
    <t>5'x#40</t>
  </si>
  <si>
    <t>spray paint</t>
  </si>
  <si>
    <t>Wal-Mart</t>
  </si>
  <si>
    <t>4" x 1"</t>
  </si>
  <si>
    <t>IFI Robotics</t>
  </si>
  <si>
    <t>24t</t>
  </si>
  <si>
    <t>12t</t>
  </si>
  <si>
    <t>Andy Mark Inc.</t>
  </si>
  <si>
    <t>Creative Pultrusions</t>
  </si>
  <si>
    <t>20'x4" channel</t>
  </si>
  <si>
    <t>7/8"x1/16" round tubing</t>
  </si>
  <si>
    <t>pool noodle</t>
  </si>
  <si>
    <t>1/16" lexan sheet</t>
  </si>
  <si>
    <t>3" abs piping</t>
  </si>
  <si>
    <t>vex bump switch</t>
  </si>
  <si>
    <t>pvc pipe</t>
  </si>
  <si>
    <t>3/4"x1/16" angle</t>
  </si>
  <si>
    <t>1/4" lexan sheet</t>
  </si>
  <si>
    <t>1/16" 3003 aluminum sheet</t>
  </si>
  <si>
    <t>Arizona Regional</t>
  </si>
  <si>
    <t>Ace Hardware</t>
  </si>
  <si>
    <t>Sutherlands</t>
  </si>
  <si>
    <t>Sierra Vista, AZ</t>
  </si>
  <si>
    <t>Buena High School N.E.R.D.S. 1726</t>
  </si>
  <si>
    <t>single actuating</t>
  </si>
  <si>
    <t xml:space="preserve">Mechanism Valve </t>
  </si>
  <si>
    <t>Festo</t>
  </si>
  <si>
    <t>Pneumatic tubing</t>
  </si>
  <si>
    <t>4' Blue Tubing</t>
  </si>
  <si>
    <t>Freelin-Wade</t>
  </si>
  <si>
    <t>4' Green Tubing</t>
  </si>
  <si>
    <t>Pressure Switch</t>
  </si>
  <si>
    <t>80 PSI Pressure Switch</t>
  </si>
  <si>
    <t>Mc-Master Carr</t>
  </si>
  <si>
    <t>3454K26</t>
  </si>
  <si>
    <t>Pressure Cap</t>
  </si>
  <si>
    <t>1/8" Brass Cap</t>
  </si>
  <si>
    <t>Lifter Cylinder</t>
  </si>
  <si>
    <t>8973K57</t>
  </si>
  <si>
    <t>Sierra Vista Glass</t>
  </si>
  <si>
    <t>1J-151-46</t>
  </si>
  <si>
    <t>1.5DPSR8.00</t>
  </si>
  <si>
    <t>1J-151-07P</t>
  </si>
  <si>
    <t>Parker</t>
  </si>
  <si>
    <t>1.5" Bore, 8" Stroke</t>
  </si>
  <si>
    <t>1/16" pm</t>
  </si>
  <si>
    <t>1/16" Lexan Sheet</t>
  </si>
  <si>
    <t>3/4"x1/16" Angle</t>
  </si>
  <si>
    <t>Battery Strap</t>
  </si>
  <si>
    <t xml:space="preserve"> </t>
  </si>
  <si>
    <t>2'x1.5" Blue Nylon Strap</t>
  </si>
  <si>
    <t xml:space="preserve">Battery Buckle </t>
  </si>
  <si>
    <t>3" Plastic Buckle</t>
  </si>
  <si>
    <t>1/8" Lexan Sheet</t>
  </si>
  <si>
    <t>Metals Depot</t>
  </si>
  <si>
    <t>T31116</t>
  </si>
  <si>
    <t>T3118</t>
  </si>
  <si>
    <t>1"x1"x1/8" x 10' square</t>
  </si>
  <si>
    <t>1"x1"x1/16" x 6' square</t>
  </si>
  <si>
    <t>T334116</t>
  </si>
  <si>
    <t>JFI-0608-06</t>
  </si>
  <si>
    <t>Igus</t>
  </si>
  <si>
    <t>plastic bushings</t>
  </si>
  <si>
    <t>Battery Box Siding</t>
  </si>
  <si>
    <t>PWM extension</t>
  </si>
  <si>
    <t>Electronics Board/Cover</t>
  </si>
  <si>
    <t>Pneumatics/Electronics:</t>
  </si>
  <si>
    <t>Battery Box Corners</t>
  </si>
  <si>
    <t>Catapult pivot</t>
  </si>
  <si>
    <t>Axles</t>
  </si>
  <si>
    <t>Axle flange nuts</t>
  </si>
  <si>
    <t>Drive chain</t>
  </si>
  <si>
    <t>Nylon tensioner</t>
  </si>
  <si>
    <t>Blue spray paint</t>
  </si>
  <si>
    <t>Traction wheels</t>
  </si>
  <si>
    <t>Wedgetop tread</t>
  </si>
  <si>
    <t>Wheel sprocket</t>
  </si>
  <si>
    <t>Drive sprocket</t>
  </si>
  <si>
    <t>Baseplate</t>
  </si>
  <si>
    <t>Frame member</t>
  </si>
  <si>
    <t>Support structure</t>
  </si>
  <si>
    <t>Picker upper</t>
  </si>
  <si>
    <t>Catapult arms</t>
  </si>
  <si>
    <t>Catapult structure</t>
  </si>
  <si>
    <t>Catapult arm extension</t>
  </si>
  <si>
    <t>Mounting brackets</t>
  </si>
  <si>
    <t>Rake</t>
  </si>
  <si>
    <t>Radio mount</t>
  </si>
  <si>
    <t>Rake switch</t>
  </si>
  <si>
    <t>Flag holder</t>
  </si>
  <si>
    <t>Ball detection sensor</t>
  </si>
  <si>
    <t>White spray paint</t>
  </si>
  <si>
    <t>Arm cross brace</t>
  </si>
  <si>
    <t>Paneling</t>
  </si>
  <si>
    <t>Ultrasonic Rangefinder</t>
  </si>
  <si>
    <t>Ultrasonic Sensor</t>
  </si>
  <si>
    <t>Maxbotix</t>
  </si>
  <si>
    <t>0.063" 6061 aluminium</t>
  </si>
  <si>
    <t>0.080" 5052 aluminium</t>
  </si>
  <si>
    <t>24" pwm extension 4 cables</t>
  </si>
  <si>
    <t>36" pwm extension 4 cables</t>
  </si>
  <si>
    <t>12" pwm extension 4 cables</t>
  </si>
  <si>
    <t>1.5" x 1.5" x 1/8" x 6' angle</t>
  </si>
  <si>
    <t>3/4"x3/4"x1/16"x 4' square</t>
  </si>
  <si>
    <t>cloth</t>
  </si>
  <si>
    <t>fanged elevator bolt</t>
  </si>
  <si>
    <t>coupling nut</t>
  </si>
  <si>
    <t>3/4" plywood 1/4 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</si>
</sst>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b/>
      <u val="single"/>
      <sz val="9"/>
      <name val="Verdana"/>
      <family val="0"/>
    </font>
    <font>
      <sz val="9"/>
      <name val="Verdana"/>
      <family val="0"/>
    </font>
    <font>
      <b/>
      <i/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164" fontId="8" fillId="0" borderId="8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164" fontId="9" fillId="2" borderId="13" xfId="0" applyNumberFormat="1" applyFont="1" applyFill="1" applyBorder="1" applyAlignment="1">
      <alignment horizontal="center" wrapText="1"/>
    </xf>
    <xf numFmtId="164" fontId="8" fillId="2" borderId="14" xfId="0" applyNumberFormat="1" applyFont="1" applyFill="1" applyBorder="1" applyAlignment="1">
      <alignment/>
    </xf>
    <xf numFmtId="164" fontId="8" fillId="0" borderId="8" xfId="0" applyNumberFormat="1" applyFont="1" applyBorder="1" applyAlignment="1">
      <alignment horizontal="right"/>
    </xf>
    <xf numFmtId="0" fontId="9" fillId="0" borderId="6" xfId="0" applyFont="1" applyBorder="1" applyAlignment="1" applyProtection="1">
      <alignment/>
      <protection locked="0"/>
    </xf>
    <xf numFmtId="0" fontId="9" fillId="0" borderId="6" xfId="0" applyFont="1" applyBorder="1" applyAlignment="1">
      <alignment/>
    </xf>
    <xf numFmtId="0" fontId="10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14" xfId="0" applyFont="1" applyBorder="1" applyAlignment="1" applyProtection="1">
      <alignment/>
      <protection locked="0"/>
    </xf>
    <xf numFmtId="164" fontId="10" fillId="2" borderId="15" xfId="0" applyNumberFormat="1" applyFont="1" applyFill="1" applyBorder="1" applyAlignment="1">
      <alignment/>
    </xf>
    <xf numFmtId="0" fontId="9" fillId="0" borderId="14" xfId="0" applyFont="1" applyBorder="1" applyAlignment="1" applyProtection="1">
      <alignment/>
      <protection locked="0"/>
    </xf>
    <xf numFmtId="0" fontId="10" fillId="0" borderId="14" xfId="0" applyFont="1" applyBorder="1" applyAlignment="1">
      <alignment/>
    </xf>
    <xf numFmtId="0" fontId="10" fillId="0" borderId="14" xfId="0" applyFont="1" applyBorder="1" applyAlignment="1" applyProtection="1">
      <alignment/>
      <protection locked="0"/>
    </xf>
    <xf numFmtId="164" fontId="10" fillId="0" borderId="14" xfId="0" applyNumberFormat="1" applyFont="1" applyBorder="1" applyAlignment="1" applyProtection="1">
      <alignment/>
      <protection locked="0"/>
    </xf>
    <xf numFmtId="164" fontId="10" fillId="0" borderId="14" xfId="0" applyNumberFormat="1" applyFont="1" applyBorder="1" applyAlignment="1">
      <alignment/>
    </xf>
    <xf numFmtId="16" fontId="10" fillId="0" borderId="14" xfId="0" applyNumberFormat="1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4" xfId="0" applyFont="1" applyBorder="1" applyAlignment="1">
      <alignment/>
    </xf>
    <xf numFmtId="164" fontId="10" fillId="0" borderId="14" xfId="0" applyNumberFormat="1" applyFont="1" applyBorder="1" applyAlignment="1" applyProtection="1">
      <alignment/>
      <protection locked="0"/>
    </xf>
    <xf numFmtId="164" fontId="10" fillId="0" borderId="14" xfId="0" applyNumberFormat="1" applyFont="1" applyBorder="1" applyAlignment="1">
      <alignment/>
    </xf>
    <xf numFmtId="14" fontId="10" fillId="0" borderId="10" xfId="0" applyNumberFormat="1" applyFont="1" applyBorder="1" applyAlignment="1" applyProtection="1">
      <alignment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NumberFormat="1" applyFont="1" applyBorder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164" fontId="10" fillId="0" borderId="16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0"/>
  <sheetViews>
    <sheetView showGridLines="0" tabSelected="1" workbookViewId="0" topLeftCell="B24">
      <selection activeCell="I52" sqref="I52"/>
    </sheetView>
  </sheetViews>
  <sheetFormatPr defaultColWidth="9.00390625" defaultRowHeight="12.75"/>
  <cols>
    <col min="1" max="2" width="0.74609375" style="0" customWidth="1"/>
    <col min="3" max="3" width="12.375" style="0" bestFit="1" customWidth="1"/>
    <col min="4" max="4" width="5.75390625" style="0" bestFit="1" customWidth="1"/>
    <col min="5" max="5" width="20.50390625" style="0" customWidth="1"/>
    <col min="6" max="6" width="0.74609375" style="0" customWidth="1"/>
    <col min="7" max="7" width="27.125" style="0" customWidth="1"/>
    <col min="8" max="8" width="0.74609375" style="0" customWidth="1"/>
    <col min="9" max="9" width="19.875" style="0" customWidth="1"/>
    <col min="10" max="10" width="0.74609375" style="0" customWidth="1"/>
    <col min="11" max="11" width="5.87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11.75390625" style="1" customWidth="1"/>
    <col min="16" max="16" width="0.74609375" style="1" customWidth="1"/>
    <col min="17" max="17" width="0.74609375" style="0" customWidth="1"/>
    <col min="18" max="16384" width="11.00390625" style="0" customWidth="1"/>
  </cols>
  <sheetData>
    <row r="1" ht="6" customHeight="1" thickBot="1"/>
    <row r="2" spans="2:17" ht="6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5"/>
    </row>
    <row r="3" spans="2:17" ht="18">
      <c r="B3" s="6"/>
      <c r="C3" s="32"/>
      <c r="D3" s="32"/>
      <c r="E3" s="33"/>
      <c r="F3" s="33"/>
      <c r="G3" s="32"/>
      <c r="H3" s="32"/>
      <c r="I3" s="34" t="s">
        <v>13</v>
      </c>
      <c r="J3" s="34"/>
      <c r="K3" s="32"/>
      <c r="L3" s="32"/>
      <c r="M3" s="32"/>
      <c r="N3" s="32"/>
      <c r="O3" s="35"/>
      <c r="P3" s="35"/>
      <c r="Q3" s="8"/>
    </row>
    <row r="4" spans="2:17" ht="18">
      <c r="B4" s="6"/>
      <c r="C4" s="36"/>
      <c r="D4" s="36"/>
      <c r="E4" s="37"/>
      <c r="F4" s="37"/>
      <c r="G4" s="38"/>
      <c r="H4" s="38"/>
      <c r="I4" s="39" t="s">
        <v>9</v>
      </c>
      <c r="J4" s="62" t="s">
        <v>41</v>
      </c>
      <c r="K4" s="62"/>
      <c r="L4" s="62"/>
      <c r="M4" s="62"/>
      <c r="N4" s="62"/>
      <c r="O4" s="62"/>
      <c r="P4" s="38"/>
      <c r="Q4" s="8"/>
    </row>
    <row r="5" spans="2:17" ht="6.75" customHeight="1">
      <c r="B5" s="6"/>
      <c r="C5" s="7"/>
      <c r="D5" s="7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8"/>
    </row>
    <row r="6" spans="2:17" s="19" customFormat="1" ht="12" thickBot="1">
      <c r="B6" s="14"/>
      <c r="D6" s="15" t="s">
        <v>7</v>
      </c>
      <c r="E6" s="63" t="s">
        <v>45</v>
      </c>
      <c r="F6" s="63"/>
      <c r="G6" s="63"/>
      <c r="H6" s="16"/>
      <c r="I6" s="17" t="s">
        <v>11</v>
      </c>
      <c r="J6" s="15"/>
      <c r="K6" s="61">
        <v>38037</v>
      </c>
      <c r="L6" s="61"/>
      <c r="M6" s="61"/>
      <c r="N6" s="16"/>
      <c r="P6" s="17"/>
      <c r="Q6" s="18"/>
    </row>
    <row r="7" spans="2:17" s="19" customFormat="1" ht="13.5" thickBot="1">
      <c r="B7" s="14"/>
      <c r="C7" s="20"/>
      <c r="D7" s="15"/>
      <c r="E7" s="64"/>
      <c r="F7" s="65"/>
      <c r="G7" s="65"/>
      <c r="H7" s="16"/>
      <c r="I7" s="15" t="s">
        <v>8</v>
      </c>
      <c r="J7" s="15"/>
      <c r="K7" s="66" t="s">
        <v>44</v>
      </c>
      <c r="L7" s="67"/>
      <c r="M7" s="67"/>
      <c r="N7" s="16"/>
      <c r="O7" s="15"/>
      <c r="P7" s="15"/>
      <c r="Q7" s="18"/>
    </row>
    <row r="8" spans="2:17" s="19" customFormat="1" ht="6.75" customHeight="1">
      <c r="B8" s="14"/>
      <c r="C8" s="20"/>
      <c r="D8" s="20"/>
      <c r="E8" s="20"/>
      <c r="F8" s="20"/>
      <c r="G8" s="20"/>
      <c r="H8" s="20"/>
      <c r="I8" s="20"/>
      <c r="J8" s="20"/>
      <c r="K8" s="15"/>
      <c r="L8" s="15"/>
      <c r="M8" s="17"/>
      <c r="N8" s="17"/>
      <c r="O8" s="15"/>
      <c r="P8" s="15"/>
      <c r="Q8" s="18"/>
    </row>
    <row r="9" spans="2:17" s="13" customFormat="1" ht="22.5">
      <c r="B9" s="11"/>
      <c r="C9" s="40" t="s">
        <v>0</v>
      </c>
      <c r="D9" s="41"/>
      <c r="E9" s="41" t="s">
        <v>1</v>
      </c>
      <c r="F9" s="41"/>
      <c r="G9" s="41" t="s">
        <v>12</v>
      </c>
      <c r="H9" s="41"/>
      <c r="I9" s="41" t="s">
        <v>2</v>
      </c>
      <c r="J9" s="41"/>
      <c r="K9" s="41" t="s">
        <v>4</v>
      </c>
      <c r="L9" s="41"/>
      <c r="M9" s="42" t="s">
        <v>5</v>
      </c>
      <c r="N9" s="42"/>
      <c r="O9" s="42" t="s">
        <v>3</v>
      </c>
      <c r="P9" s="42"/>
      <c r="Q9" s="12"/>
    </row>
    <row r="10" spans="2:17" s="19" customFormat="1" ht="11.25">
      <c r="B10" s="14"/>
      <c r="C10" s="45" t="s">
        <v>15</v>
      </c>
      <c r="D10" s="21"/>
      <c r="E10" s="20"/>
      <c r="F10" s="20"/>
      <c r="G10" s="20"/>
      <c r="H10" s="20"/>
      <c r="I10" s="20"/>
      <c r="J10" s="20"/>
      <c r="K10" s="20"/>
      <c r="L10" s="20"/>
      <c r="M10" s="22"/>
      <c r="N10" s="22"/>
      <c r="O10" s="22"/>
      <c r="P10" s="22"/>
      <c r="Q10" s="18"/>
    </row>
    <row r="11" spans="2:17" s="19" customFormat="1" ht="11.25">
      <c r="B11" s="14"/>
      <c r="C11" s="49"/>
      <c r="D11" s="58"/>
      <c r="E11" s="49" t="s">
        <v>91</v>
      </c>
      <c r="F11" s="58"/>
      <c r="G11" s="49" t="s">
        <v>17</v>
      </c>
      <c r="H11" s="58"/>
      <c r="I11" s="49" t="s">
        <v>16</v>
      </c>
      <c r="J11" s="58"/>
      <c r="K11" s="49">
        <v>1</v>
      </c>
      <c r="L11" s="58"/>
      <c r="M11" s="59">
        <v>10.17</v>
      </c>
      <c r="N11" s="60"/>
      <c r="O11" s="60">
        <f>K11*M11</f>
        <v>10.17</v>
      </c>
      <c r="P11" s="60"/>
      <c r="Q11" s="18"/>
    </row>
    <row r="12" spans="2:17" s="19" customFormat="1" ht="11.25">
      <c r="B12" s="14"/>
      <c r="C12" s="49"/>
      <c r="D12" s="58"/>
      <c r="E12" s="49" t="s">
        <v>92</v>
      </c>
      <c r="F12" s="58"/>
      <c r="G12" s="49" t="s">
        <v>18</v>
      </c>
      <c r="H12" s="58"/>
      <c r="I12" s="49" t="s">
        <v>16</v>
      </c>
      <c r="J12" s="58"/>
      <c r="K12" s="49">
        <v>12</v>
      </c>
      <c r="L12" s="58"/>
      <c r="M12" s="59">
        <v>2.04</v>
      </c>
      <c r="N12" s="60"/>
      <c r="O12" s="60">
        <f aca="true" t="shared" si="0" ref="O12:O29">K12*M12</f>
        <v>24.48</v>
      </c>
      <c r="P12" s="60"/>
      <c r="Q12" s="18"/>
    </row>
    <row r="13" spans="2:17" s="19" customFormat="1" ht="11.25">
      <c r="B13" s="14"/>
      <c r="C13" s="49"/>
      <c r="D13" s="58"/>
      <c r="E13" s="49" t="s">
        <v>93</v>
      </c>
      <c r="F13" s="58"/>
      <c r="G13" s="49" t="s">
        <v>19</v>
      </c>
      <c r="H13" s="58"/>
      <c r="I13" s="49" t="s">
        <v>16</v>
      </c>
      <c r="J13" s="58"/>
      <c r="K13" s="49">
        <v>2</v>
      </c>
      <c r="L13" s="58"/>
      <c r="M13" s="59">
        <v>27.4</v>
      </c>
      <c r="N13" s="60"/>
      <c r="O13" s="60">
        <f t="shared" si="0"/>
        <v>54.8</v>
      </c>
      <c r="P13" s="60"/>
      <c r="Q13" s="18"/>
    </row>
    <row r="14" spans="2:17" s="19" customFormat="1" ht="11.25">
      <c r="B14" s="14"/>
      <c r="C14" s="49"/>
      <c r="D14" s="58"/>
      <c r="E14" s="49" t="s">
        <v>94</v>
      </c>
      <c r="F14" s="58"/>
      <c r="G14" s="49" t="s">
        <v>20</v>
      </c>
      <c r="H14" s="58"/>
      <c r="I14" s="49" t="s">
        <v>16</v>
      </c>
      <c r="J14" s="58"/>
      <c r="K14" s="49">
        <v>1</v>
      </c>
      <c r="L14" s="58"/>
      <c r="M14" s="59">
        <v>24.75</v>
      </c>
      <c r="N14" s="60"/>
      <c r="O14" s="60">
        <f t="shared" si="0"/>
        <v>24.75</v>
      </c>
      <c r="P14" s="60"/>
      <c r="Q14" s="18"/>
    </row>
    <row r="15" spans="2:17" s="19" customFormat="1" ht="11.25">
      <c r="B15" s="14"/>
      <c r="C15" s="49"/>
      <c r="D15" s="58"/>
      <c r="E15" s="49" t="s">
        <v>21</v>
      </c>
      <c r="F15" s="58"/>
      <c r="G15" s="49" t="s">
        <v>22</v>
      </c>
      <c r="H15" s="58"/>
      <c r="I15" s="49" t="s">
        <v>16</v>
      </c>
      <c r="J15" s="58"/>
      <c r="K15" s="49">
        <v>1</v>
      </c>
      <c r="L15" s="58"/>
      <c r="M15" s="59">
        <v>19.55</v>
      </c>
      <c r="N15" s="60"/>
      <c r="O15" s="60">
        <f t="shared" si="0"/>
        <v>19.55</v>
      </c>
      <c r="P15" s="60"/>
      <c r="Q15" s="18"/>
    </row>
    <row r="16" spans="2:17" s="19" customFormat="1" ht="11.25">
      <c r="B16" s="14"/>
      <c r="C16" s="49"/>
      <c r="D16" s="58"/>
      <c r="E16" s="49" t="s">
        <v>95</v>
      </c>
      <c r="F16" s="58"/>
      <c r="G16" s="49" t="s">
        <v>23</v>
      </c>
      <c r="H16" s="58"/>
      <c r="I16" s="49" t="s">
        <v>24</v>
      </c>
      <c r="J16" s="58"/>
      <c r="K16" s="49">
        <v>3</v>
      </c>
      <c r="L16" s="58"/>
      <c r="M16" s="59">
        <v>2.97</v>
      </c>
      <c r="N16" s="60"/>
      <c r="O16" s="60">
        <f t="shared" si="0"/>
        <v>8.91</v>
      </c>
      <c r="P16" s="60"/>
      <c r="Q16" s="18"/>
    </row>
    <row r="17" spans="2:17" s="19" customFormat="1" ht="11.25">
      <c r="B17" s="14"/>
      <c r="C17" s="49"/>
      <c r="D17" s="58"/>
      <c r="E17" s="49" t="s">
        <v>96</v>
      </c>
      <c r="F17" s="58"/>
      <c r="G17" s="49" t="s">
        <v>25</v>
      </c>
      <c r="H17" s="58"/>
      <c r="I17" s="49" t="s">
        <v>26</v>
      </c>
      <c r="J17" s="58"/>
      <c r="K17" s="49">
        <v>6</v>
      </c>
      <c r="L17" s="58"/>
      <c r="M17" s="59">
        <v>39.95</v>
      </c>
      <c r="N17" s="60"/>
      <c r="O17" s="60">
        <f t="shared" si="0"/>
        <v>239.70000000000002</v>
      </c>
      <c r="P17" s="60"/>
      <c r="Q17" s="18"/>
    </row>
    <row r="18" spans="2:17" s="19" customFormat="1" ht="11.25">
      <c r="B18" s="14"/>
      <c r="C18" s="49"/>
      <c r="D18" s="58"/>
      <c r="E18" s="49" t="s">
        <v>97</v>
      </c>
      <c r="F18" s="58"/>
      <c r="G18" s="49" t="s">
        <v>25</v>
      </c>
      <c r="H18" s="58"/>
      <c r="I18" s="49" t="s">
        <v>26</v>
      </c>
      <c r="J18" s="58"/>
      <c r="K18" s="49">
        <v>6</v>
      </c>
      <c r="L18" s="58"/>
      <c r="M18" s="59">
        <v>2.95</v>
      </c>
      <c r="N18" s="60"/>
      <c r="O18" s="60">
        <f t="shared" si="0"/>
        <v>17.700000000000003</v>
      </c>
      <c r="P18" s="60"/>
      <c r="Q18" s="18"/>
    </row>
    <row r="19" spans="2:17" s="19" customFormat="1" ht="11.25">
      <c r="B19" s="14"/>
      <c r="C19" s="49"/>
      <c r="D19" s="58"/>
      <c r="E19" s="49" t="s">
        <v>98</v>
      </c>
      <c r="F19" s="58"/>
      <c r="G19" s="49" t="s">
        <v>27</v>
      </c>
      <c r="H19" s="58"/>
      <c r="I19" s="49" t="s">
        <v>26</v>
      </c>
      <c r="J19" s="58"/>
      <c r="K19" s="49">
        <v>6</v>
      </c>
      <c r="L19" s="58"/>
      <c r="M19" s="59">
        <v>9.99</v>
      </c>
      <c r="N19" s="60"/>
      <c r="O19" s="60">
        <f t="shared" si="0"/>
        <v>59.94</v>
      </c>
      <c r="P19" s="60"/>
      <c r="Q19" s="18"/>
    </row>
    <row r="20" spans="2:17" s="19" customFormat="1" ht="11.25">
      <c r="B20" s="14"/>
      <c r="C20" s="49"/>
      <c r="D20" s="58"/>
      <c r="E20" s="49" t="s">
        <v>99</v>
      </c>
      <c r="F20" s="58"/>
      <c r="G20" s="49" t="s">
        <v>28</v>
      </c>
      <c r="H20" s="58"/>
      <c r="I20" s="49" t="s">
        <v>29</v>
      </c>
      <c r="J20" s="58"/>
      <c r="K20" s="49">
        <v>2</v>
      </c>
      <c r="L20" s="58"/>
      <c r="M20" s="59">
        <v>8</v>
      </c>
      <c r="N20" s="60"/>
      <c r="O20" s="60">
        <f t="shared" si="0"/>
        <v>16</v>
      </c>
      <c r="P20" s="60"/>
      <c r="Q20" s="18"/>
    </row>
    <row r="21" spans="2:17" s="19" customFormat="1" ht="11.25">
      <c r="B21" s="14"/>
      <c r="C21" s="49"/>
      <c r="D21" s="58"/>
      <c r="E21" s="49" t="s">
        <v>100</v>
      </c>
      <c r="F21" s="58"/>
      <c r="G21" s="49" t="s">
        <v>40</v>
      </c>
      <c r="H21" s="58"/>
      <c r="I21" s="49" t="s">
        <v>16</v>
      </c>
      <c r="J21" s="58"/>
      <c r="K21" s="49">
        <v>1</v>
      </c>
      <c r="L21" s="58"/>
      <c r="M21" s="59">
        <v>41.04</v>
      </c>
      <c r="N21" s="60"/>
      <c r="O21" s="60">
        <f t="shared" si="0"/>
        <v>41.04</v>
      </c>
      <c r="P21" s="60"/>
      <c r="Q21" s="18"/>
    </row>
    <row r="22" spans="2:17" s="19" customFormat="1" ht="11.25">
      <c r="B22" s="14"/>
      <c r="C22" s="49"/>
      <c r="D22" s="58"/>
      <c r="E22" s="49"/>
      <c r="F22" s="58"/>
      <c r="G22" s="49" t="s">
        <v>129</v>
      </c>
      <c r="H22" s="58"/>
      <c r="I22" s="49" t="s">
        <v>42</v>
      </c>
      <c r="J22" s="58"/>
      <c r="K22" s="49">
        <v>1</v>
      </c>
      <c r="L22" s="58"/>
      <c r="M22" s="59">
        <v>10.99</v>
      </c>
      <c r="N22" s="60"/>
      <c r="O22" s="60">
        <f t="shared" si="0"/>
        <v>10.99</v>
      </c>
      <c r="P22" s="60"/>
      <c r="Q22" s="18"/>
    </row>
    <row r="23" spans="2:17" s="19" customFormat="1" ht="11.25">
      <c r="B23" s="14"/>
      <c r="C23" s="49"/>
      <c r="D23" s="58"/>
      <c r="E23" s="49"/>
      <c r="F23" s="58"/>
      <c r="G23" s="49" t="s">
        <v>126</v>
      </c>
      <c r="H23" s="58"/>
      <c r="I23" s="49" t="s">
        <v>24</v>
      </c>
      <c r="J23" s="58"/>
      <c r="K23" s="49">
        <v>2</v>
      </c>
      <c r="L23" s="58"/>
      <c r="M23" s="59"/>
      <c r="N23" s="60"/>
      <c r="O23" s="60"/>
      <c r="P23" s="60"/>
      <c r="Q23" s="18"/>
    </row>
    <row r="24" spans="2:17" s="19" customFormat="1" ht="11.25">
      <c r="B24" s="14"/>
      <c r="C24" s="49"/>
      <c r="D24" s="58"/>
      <c r="E24" s="49"/>
      <c r="F24" s="58"/>
      <c r="G24" s="49" t="s">
        <v>33</v>
      </c>
      <c r="H24" s="58"/>
      <c r="I24" s="49" t="s">
        <v>24</v>
      </c>
      <c r="J24" s="58"/>
      <c r="K24" s="49">
        <v>6</v>
      </c>
      <c r="L24" s="58"/>
      <c r="M24" s="59"/>
      <c r="N24" s="60"/>
      <c r="O24" s="60"/>
      <c r="P24" s="60"/>
      <c r="Q24" s="18"/>
    </row>
    <row r="25" spans="2:17" s="19" customFormat="1" ht="11.25">
      <c r="B25" s="14"/>
      <c r="C25" s="49"/>
      <c r="D25" s="58"/>
      <c r="E25" s="49"/>
      <c r="F25" s="58"/>
      <c r="G25" s="49" t="s">
        <v>127</v>
      </c>
      <c r="H25" s="58"/>
      <c r="I25" s="49" t="s">
        <v>16</v>
      </c>
      <c r="J25" s="58"/>
      <c r="K25" s="49">
        <v>8</v>
      </c>
      <c r="L25" s="58"/>
      <c r="M25" s="59"/>
      <c r="N25" s="60"/>
      <c r="O25" s="60"/>
      <c r="P25" s="60"/>
      <c r="Q25" s="18"/>
    </row>
    <row r="26" spans="2:17" s="19" customFormat="1" ht="11.25">
      <c r="B26" s="14"/>
      <c r="C26" s="49"/>
      <c r="D26" s="58"/>
      <c r="E26" s="49"/>
      <c r="F26" s="58"/>
      <c r="G26" s="49" t="s">
        <v>128</v>
      </c>
      <c r="H26" s="58"/>
      <c r="I26" s="49" t="s">
        <v>16</v>
      </c>
      <c r="J26" s="58"/>
      <c r="K26" s="49">
        <v>8</v>
      </c>
      <c r="L26" s="58"/>
      <c r="M26" s="59"/>
      <c r="N26" s="60"/>
      <c r="O26" s="60"/>
      <c r="P26" s="60"/>
      <c r="Q26" s="18"/>
    </row>
    <row r="27" spans="2:17" s="19" customFormat="1" ht="11.25">
      <c r="B27" s="14"/>
      <c r="C27" s="49"/>
      <c r="D27" s="58"/>
      <c r="E27" s="49"/>
      <c r="F27" s="58"/>
      <c r="G27" s="49"/>
      <c r="H27" s="58"/>
      <c r="I27" s="49"/>
      <c r="J27" s="58"/>
      <c r="K27" s="49"/>
      <c r="L27" s="58"/>
      <c r="M27" s="59"/>
      <c r="N27" s="60"/>
      <c r="O27" s="60"/>
      <c r="P27" s="60"/>
      <c r="Q27" s="18"/>
    </row>
    <row r="28" spans="2:17" s="19" customFormat="1" ht="11.25">
      <c r="B28" s="14"/>
      <c r="C28" s="49"/>
      <c r="D28" s="58"/>
      <c r="E28" s="49"/>
      <c r="F28" s="58"/>
      <c r="G28" s="49"/>
      <c r="H28" s="58"/>
      <c r="I28" s="49"/>
      <c r="J28" s="58"/>
      <c r="K28" s="49"/>
      <c r="L28" s="58"/>
      <c r="M28" s="59"/>
      <c r="N28" s="60"/>
      <c r="O28" s="60"/>
      <c r="P28" s="60"/>
      <c r="Q28" s="18"/>
    </row>
    <row r="29" spans="2:17" s="19" customFormat="1" ht="11.25">
      <c r="B29" s="14"/>
      <c r="C29" s="49"/>
      <c r="D29" s="58"/>
      <c r="E29" s="49" t="s">
        <v>101</v>
      </c>
      <c r="F29" s="58"/>
      <c r="G29" s="49" t="s">
        <v>31</v>
      </c>
      <c r="H29" s="58"/>
      <c r="I29" s="49" t="s">
        <v>30</v>
      </c>
      <c r="J29" s="58"/>
      <c r="K29" s="49">
        <v>1</v>
      </c>
      <c r="L29" s="58"/>
      <c r="M29" s="59">
        <v>200</v>
      </c>
      <c r="N29" s="60"/>
      <c r="O29" s="60">
        <f t="shared" si="0"/>
        <v>200</v>
      </c>
      <c r="P29" s="60"/>
      <c r="Q29" s="18"/>
    </row>
    <row r="30" spans="2:17" s="19" customFormat="1" ht="11.25">
      <c r="B30" s="14"/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4" t="s">
        <v>6</v>
      </c>
      <c r="N30" s="24"/>
      <c r="O30" s="50">
        <f>SUM(O11:O29)</f>
        <v>728.03</v>
      </c>
      <c r="P30" s="22"/>
      <c r="Q30" s="18"/>
    </row>
    <row r="31" spans="2:17" s="19" customFormat="1" ht="11.25">
      <c r="B31" s="14"/>
      <c r="C31" s="45" t="s">
        <v>14</v>
      </c>
      <c r="D31" s="21"/>
      <c r="E31" s="20"/>
      <c r="F31" s="20"/>
      <c r="G31" s="20"/>
      <c r="H31" s="20"/>
      <c r="I31" s="20"/>
      <c r="J31" s="20"/>
      <c r="K31" s="20"/>
      <c r="L31" s="20"/>
      <c r="M31" s="22"/>
      <c r="N31" s="22"/>
      <c r="O31" s="22"/>
      <c r="P31" s="22"/>
      <c r="Q31" s="18"/>
    </row>
    <row r="32" spans="2:17" s="19" customFormat="1" ht="11.25">
      <c r="B32" s="14"/>
      <c r="C32" s="53"/>
      <c r="D32" s="52"/>
      <c r="E32" s="53" t="s">
        <v>102</v>
      </c>
      <c r="F32" s="52"/>
      <c r="G32" s="53" t="s">
        <v>124</v>
      </c>
      <c r="H32" s="52"/>
      <c r="I32" s="53" t="s">
        <v>43</v>
      </c>
      <c r="J32" s="52"/>
      <c r="K32" s="53">
        <v>4</v>
      </c>
      <c r="L32" s="52"/>
      <c r="M32" s="54">
        <v>10.76</v>
      </c>
      <c r="N32" s="55"/>
      <c r="O32" s="55">
        <f>K32*M32</f>
        <v>43.04</v>
      </c>
      <c r="P32" s="55"/>
      <c r="Q32" s="18"/>
    </row>
    <row r="33" spans="2:17" s="19" customFormat="1" ht="11.25">
      <c r="B33" s="14"/>
      <c r="C33" s="53" t="s">
        <v>78</v>
      </c>
      <c r="D33" s="52"/>
      <c r="E33" s="53" t="s">
        <v>103</v>
      </c>
      <c r="F33" s="52"/>
      <c r="G33" s="53" t="s">
        <v>79</v>
      </c>
      <c r="H33" s="52"/>
      <c r="I33" s="53" t="s">
        <v>76</v>
      </c>
      <c r="J33" s="52"/>
      <c r="K33" s="53">
        <v>1</v>
      </c>
      <c r="L33" s="52"/>
      <c r="M33" s="54">
        <v>25.7</v>
      </c>
      <c r="N33" s="55"/>
      <c r="O33" s="55">
        <f aca="true" t="shared" si="1" ref="O33:O48">K33*M33</f>
        <v>25.7</v>
      </c>
      <c r="P33" s="55"/>
      <c r="Q33" s="18"/>
    </row>
    <row r="34" spans="2:17" s="19" customFormat="1" ht="11.25">
      <c r="B34" s="14"/>
      <c r="C34" s="53" t="s">
        <v>77</v>
      </c>
      <c r="D34" s="52"/>
      <c r="E34" s="53" t="s">
        <v>104</v>
      </c>
      <c r="F34" s="52"/>
      <c r="G34" s="53" t="s">
        <v>80</v>
      </c>
      <c r="H34" s="52"/>
      <c r="I34" s="53" t="s">
        <v>42</v>
      </c>
      <c r="J34" s="52"/>
      <c r="K34" s="53">
        <v>1</v>
      </c>
      <c r="L34" s="52"/>
      <c r="M34" s="54">
        <v>16.08</v>
      </c>
      <c r="N34" s="55"/>
      <c r="O34" s="55">
        <f t="shared" si="1"/>
        <v>16.08</v>
      </c>
      <c r="P34" s="55"/>
      <c r="Q34" s="18"/>
    </row>
    <row r="35" spans="2:17" s="19" customFormat="1" ht="11.25">
      <c r="B35" s="14"/>
      <c r="C35" s="53" t="s">
        <v>81</v>
      </c>
      <c r="D35" s="52"/>
      <c r="E35" s="53" t="s">
        <v>105</v>
      </c>
      <c r="F35" s="52"/>
      <c r="G35" s="53" t="s">
        <v>125</v>
      </c>
      <c r="H35" s="52"/>
      <c r="I35" s="53" t="s">
        <v>76</v>
      </c>
      <c r="J35" s="52"/>
      <c r="K35" s="53">
        <v>3</v>
      </c>
      <c r="L35" s="52"/>
      <c r="M35" s="54">
        <v>8.49</v>
      </c>
      <c r="N35" s="55"/>
      <c r="O35" s="55">
        <f t="shared" si="1"/>
        <v>25.47</v>
      </c>
      <c r="P35" s="55"/>
      <c r="Q35" s="18"/>
    </row>
    <row r="36" spans="2:17" s="19" customFormat="1" ht="11.25">
      <c r="B36" s="14"/>
      <c r="C36" s="53"/>
      <c r="D36" s="52"/>
      <c r="E36" s="53" t="s">
        <v>106</v>
      </c>
      <c r="F36" s="52"/>
      <c r="G36" s="53" t="s">
        <v>32</v>
      </c>
      <c r="H36" s="52"/>
      <c r="I36" s="53" t="s">
        <v>43</v>
      </c>
      <c r="J36" s="52"/>
      <c r="K36" s="53">
        <v>1</v>
      </c>
      <c r="L36" s="52"/>
      <c r="M36" s="54">
        <v>8.99</v>
      </c>
      <c r="N36" s="55"/>
      <c r="O36" s="55">
        <f t="shared" si="1"/>
        <v>8.99</v>
      </c>
      <c r="P36" s="55"/>
      <c r="Q36" s="18"/>
    </row>
    <row r="37" spans="2:17" s="19" customFormat="1" ht="11.25">
      <c r="B37" s="14"/>
      <c r="C37" s="53"/>
      <c r="D37" s="52"/>
      <c r="E37" s="53" t="s">
        <v>107</v>
      </c>
      <c r="F37" s="52"/>
      <c r="G37" s="53" t="s">
        <v>120</v>
      </c>
      <c r="H37" s="52"/>
      <c r="I37" s="49" t="s">
        <v>16</v>
      </c>
      <c r="J37" s="52"/>
      <c r="K37" s="53">
        <v>1</v>
      </c>
      <c r="L37" s="52"/>
      <c r="M37" s="54">
        <v>19.82</v>
      </c>
      <c r="N37" s="55"/>
      <c r="O37" s="55">
        <f t="shared" si="1"/>
        <v>19.82</v>
      </c>
      <c r="P37" s="55"/>
      <c r="Q37" s="18"/>
    </row>
    <row r="38" spans="2:17" s="19" customFormat="1" ht="11.25">
      <c r="B38" s="14"/>
      <c r="C38" s="53" t="s">
        <v>60</v>
      </c>
      <c r="D38" s="52"/>
      <c r="E38" s="53" t="s">
        <v>107</v>
      </c>
      <c r="F38" s="52"/>
      <c r="G38" s="53" t="s">
        <v>119</v>
      </c>
      <c r="H38" s="52"/>
      <c r="I38" s="49" t="s">
        <v>16</v>
      </c>
      <c r="J38" s="52"/>
      <c r="K38" s="53">
        <v>1</v>
      </c>
      <c r="L38" s="52"/>
      <c r="M38" s="54">
        <v>23.86</v>
      </c>
      <c r="N38" s="55"/>
      <c r="O38" s="55">
        <f t="shared" si="1"/>
        <v>23.86</v>
      </c>
      <c r="P38" s="55"/>
      <c r="Q38" s="18"/>
    </row>
    <row r="39" spans="1:17" s="19" customFormat="1" ht="11.25">
      <c r="A39" s="47"/>
      <c r="B39" s="48"/>
      <c r="C39" s="49"/>
      <c r="D39" s="58"/>
      <c r="E39" s="49" t="s">
        <v>108</v>
      </c>
      <c r="F39" s="58"/>
      <c r="G39" s="49" t="s">
        <v>33</v>
      </c>
      <c r="H39" s="58"/>
      <c r="I39" s="49" t="s">
        <v>24</v>
      </c>
      <c r="J39" s="58"/>
      <c r="K39" s="49">
        <v>1</v>
      </c>
      <c r="L39" s="58"/>
      <c r="M39" s="59">
        <v>1.79</v>
      </c>
      <c r="N39" s="55"/>
      <c r="O39" s="55">
        <f t="shared" si="1"/>
        <v>1.79</v>
      </c>
      <c r="P39" s="55"/>
      <c r="Q39" s="18"/>
    </row>
    <row r="40" spans="1:17" s="19" customFormat="1" ht="11.25">
      <c r="A40" s="47"/>
      <c r="B40" s="48"/>
      <c r="C40" s="49"/>
      <c r="D40" s="58"/>
      <c r="E40" s="49" t="s">
        <v>115</v>
      </c>
      <c r="F40" s="58"/>
      <c r="G40" s="49" t="s">
        <v>34</v>
      </c>
      <c r="H40" s="58"/>
      <c r="I40" s="49" t="s">
        <v>61</v>
      </c>
      <c r="J40" s="58"/>
      <c r="K40" s="49">
        <v>2</v>
      </c>
      <c r="L40" s="58"/>
      <c r="M40" s="59">
        <v>25.6</v>
      </c>
      <c r="N40" s="55"/>
      <c r="O40" s="55">
        <f t="shared" si="1"/>
        <v>51.2</v>
      </c>
      <c r="P40" s="55"/>
      <c r="Q40" s="18"/>
    </row>
    <row r="41" spans="1:17" s="19" customFormat="1" ht="11.25">
      <c r="A41" s="47"/>
      <c r="B41" s="48"/>
      <c r="C41" s="49"/>
      <c r="D41" s="58"/>
      <c r="E41" s="49" t="s">
        <v>114</v>
      </c>
      <c r="F41" s="58"/>
      <c r="G41" s="49" t="s">
        <v>35</v>
      </c>
      <c r="H41" s="58"/>
      <c r="I41" s="49" t="s">
        <v>42</v>
      </c>
      <c r="J41" s="58"/>
      <c r="K41" s="49">
        <v>1</v>
      </c>
      <c r="L41" s="58"/>
      <c r="M41" s="59">
        <v>5.46</v>
      </c>
      <c r="N41" s="55">
        <v>5.46</v>
      </c>
      <c r="O41" s="55">
        <f t="shared" si="1"/>
        <v>5.46</v>
      </c>
      <c r="P41" s="55"/>
      <c r="Q41" s="18"/>
    </row>
    <row r="42" spans="1:17" s="19" customFormat="1" ht="11.25">
      <c r="A42" s="47"/>
      <c r="B42" s="48"/>
      <c r="C42" s="49"/>
      <c r="D42" s="58"/>
      <c r="E42" s="49" t="s">
        <v>95</v>
      </c>
      <c r="F42" s="58"/>
      <c r="G42" s="49" t="s">
        <v>23</v>
      </c>
      <c r="H42" s="58"/>
      <c r="I42" s="49" t="s">
        <v>24</v>
      </c>
      <c r="J42" s="58"/>
      <c r="K42" s="49">
        <v>2</v>
      </c>
      <c r="L42" s="58"/>
      <c r="M42" s="59">
        <v>2.97</v>
      </c>
      <c r="N42" s="55"/>
      <c r="O42" s="55">
        <f t="shared" si="1"/>
        <v>5.94</v>
      </c>
      <c r="P42" s="55"/>
      <c r="Q42" s="18"/>
    </row>
    <row r="43" spans="1:17" s="19" customFormat="1" ht="11.25">
      <c r="A43" s="47"/>
      <c r="B43" s="48"/>
      <c r="C43" s="49"/>
      <c r="D43" s="58"/>
      <c r="E43" s="49" t="s">
        <v>113</v>
      </c>
      <c r="F43" s="58"/>
      <c r="G43" s="49" t="s">
        <v>23</v>
      </c>
      <c r="H43" s="58"/>
      <c r="I43" s="49" t="s">
        <v>24</v>
      </c>
      <c r="J43" s="58"/>
      <c r="K43" s="49">
        <v>2</v>
      </c>
      <c r="L43" s="58"/>
      <c r="M43" s="59">
        <v>2.97</v>
      </c>
      <c r="N43" s="55"/>
      <c r="O43" s="55">
        <f t="shared" si="1"/>
        <v>5.94</v>
      </c>
      <c r="P43" s="55"/>
      <c r="Q43" s="18"/>
    </row>
    <row r="44" spans="1:17" s="19" customFormat="1" ht="11.25">
      <c r="A44" s="47"/>
      <c r="B44" s="48"/>
      <c r="C44" s="49"/>
      <c r="D44" s="58"/>
      <c r="E44" s="49" t="s">
        <v>112</v>
      </c>
      <c r="F44" s="58"/>
      <c r="G44" s="49" t="s">
        <v>36</v>
      </c>
      <c r="H44" s="58"/>
      <c r="I44" s="49" t="s">
        <v>26</v>
      </c>
      <c r="J44" s="58"/>
      <c r="K44" s="49">
        <v>1</v>
      </c>
      <c r="L44" s="58"/>
      <c r="M44" s="59">
        <v>13.99</v>
      </c>
      <c r="N44" s="55"/>
      <c r="O44" s="55">
        <f t="shared" si="1"/>
        <v>13.99</v>
      </c>
      <c r="P44" s="55"/>
      <c r="Q44" s="18"/>
    </row>
    <row r="45" spans="1:17" s="19" customFormat="1" ht="11.25">
      <c r="A45" s="47"/>
      <c r="B45" s="48"/>
      <c r="C45" s="49"/>
      <c r="D45" s="58"/>
      <c r="E45" s="49" t="s">
        <v>111</v>
      </c>
      <c r="F45" s="58"/>
      <c r="G45" s="49" t="s">
        <v>37</v>
      </c>
      <c r="H45" s="58"/>
      <c r="I45" s="49" t="s">
        <v>42</v>
      </c>
      <c r="J45" s="58"/>
      <c r="K45" s="49">
        <v>1</v>
      </c>
      <c r="L45" s="58"/>
      <c r="M45" s="59">
        <v>0.61</v>
      </c>
      <c r="N45" s="55"/>
      <c r="O45" s="55">
        <f t="shared" si="1"/>
        <v>0.61</v>
      </c>
      <c r="P45" s="55"/>
      <c r="Q45" s="18"/>
    </row>
    <row r="46" spans="1:17" s="19" customFormat="1" ht="11.25">
      <c r="A46" s="47"/>
      <c r="B46" s="48"/>
      <c r="C46" s="49"/>
      <c r="D46" s="58"/>
      <c r="E46" s="49" t="s">
        <v>110</v>
      </c>
      <c r="F46" s="58"/>
      <c r="G46" s="49" t="s">
        <v>38</v>
      </c>
      <c r="H46" s="58"/>
      <c r="I46" s="49" t="s">
        <v>42</v>
      </c>
      <c r="J46" s="58"/>
      <c r="K46" s="49">
        <v>1</v>
      </c>
      <c r="L46" s="58"/>
      <c r="M46" s="59">
        <v>2.56</v>
      </c>
      <c r="N46" s="55"/>
      <c r="O46" s="55">
        <f t="shared" si="1"/>
        <v>2.56</v>
      </c>
      <c r="P46" s="55"/>
      <c r="Q46" s="18"/>
    </row>
    <row r="47" spans="1:17" s="19" customFormat="1" ht="11.25">
      <c r="A47" s="47"/>
      <c r="B47" s="48"/>
      <c r="C47" s="49"/>
      <c r="D47" s="58"/>
      <c r="E47" s="49" t="s">
        <v>109</v>
      </c>
      <c r="F47" s="58"/>
      <c r="G47" s="49" t="s">
        <v>39</v>
      </c>
      <c r="H47" s="58"/>
      <c r="I47" s="49" t="s">
        <v>61</v>
      </c>
      <c r="J47" s="58"/>
      <c r="K47" s="49">
        <v>1</v>
      </c>
      <c r="L47" s="58"/>
      <c r="M47" s="59">
        <v>17.36</v>
      </c>
      <c r="N47" s="55"/>
      <c r="O47" s="55">
        <f t="shared" si="1"/>
        <v>17.36</v>
      </c>
      <c r="P47" s="55"/>
      <c r="Q47" s="18"/>
    </row>
    <row r="48" spans="1:17" s="19" customFormat="1" ht="11.25">
      <c r="A48" s="47"/>
      <c r="B48" s="48"/>
      <c r="C48" s="49" t="s">
        <v>82</v>
      </c>
      <c r="D48" s="58"/>
      <c r="E48" s="49" t="s">
        <v>90</v>
      </c>
      <c r="F48" s="58"/>
      <c r="G48" s="49" t="s">
        <v>84</v>
      </c>
      <c r="H48" s="58"/>
      <c r="I48" s="49" t="s">
        <v>83</v>
      </c>
      <c r="J48" s="58"/>
      <c r="K48" s="49">
        <v>12</v>
      </c>
      <c r="L48" s="58"/>
      <c r="M48" s="59">
        <v>2.28</v>
      </c>
      <c r="N48" s="55"/>
      <c r="O48" s="55">
        <f t="shared" si="1"/>
        <v>27.36</v>
      </c>
      <c r="P48" s="55"/>
      <c r="Q48" s="18"/>
    </row>
    <row r="49" spans="2:17" s="19" customFormat="1" ht="11.25">
      <c r="B49" s="14"/>
      <c r="C49" s="23"/>
      <c r="D49" s="20"/>
      <c r="E49" s="20"/>
      <c r="F49" s="20"/>
      <c r="G49" s="20"/>
      <c r="H49" s="20"/>
      <c r="I49" s="20"/>
      <c r="J49" s="20"/>
      <c r="K49" s="20"/>
      <c r="L49" s="20"/>
      <c r="M49" s="24" t="s">
        <v>6</v>
      </c>
      <c r="N49" s="24"/>
      <c r="O49" s="50">
        <f>SUM(O32:O48)</f>
        <v>295.17</v>
      </c>
      <c r="P49" s="22"/>
      <c r="Q49" s="18"/>
    </row>
    <row r="50" spans="2:17" s="19" customFormat="1" ht="11.25">
      <c r="B50" s="14"/>
      <c r="C50" s="45" t="s">
        <v>88</v>
      </c>
      <c r="D50" s="21"/>
      <c r="E50" s="20"/>
      <c r="F50" s="20"/>
      <c r="G50" s="20"/>
      <c r="H50" s="20"/>
      <c r="I50" s="20"/>
      <c r="J50" s="20"/>
      <c r="K50" s="20"/>
      <c r="L50" s="20"/>
      <c r="M50" s="22"/>
      <c r="N50" s="22"/>
      <c r="O50" s="22"/>
      <c r="P50" s="22"/>
      <c r="Q50" s="18"/>
    </row>
    <row r="51" spans="2:17" s="19" customFormat="1" ht="11.25">
      <c r="B51" s="14"/>
      <c r="C51" s="57">
        <v>13026684</v>
      </c>
      <c r="D51" s="52"/>
      <c r="E51" s="53" t="s">
        <v>47</v>
      </c>
      <c r="F51" s="52"/>
      <c r="G51" s="53" t="s">
        <v>46</v>
      </c>
      <c r="H51" s="52"/>
      <c r="I51" s="53" t="s">
        <v>48</v>
      </c>
      <c r="J51" s="52"/>
      <c r="K51" s="53">
        <v>2</v>
      </c>
      <c r="L51" s="52"/>
      <c r="M51" s="54">
        <v>22.36</v>
      </c>
      <c r="N51" s="55"/>
      <c r="O51" s="55">
        <f aca="true" t="shared" si="2" ref="O51:O57">K51*M51</f>
        <v>44.72</v>
      </c>
      <c r="P51" s="55"/>
      <c r="Q51" s="18"/>
    </row>
    <row r="52" spans="2:17" s="19" customFormat="1" ht="11.25">
      <c r="B52" s="14"/>
      <c r="C52" s="53" t="s">
        <v>64</v>
      </c>
      <c r="D52" s="52"/>
      <c r="E52" s="53" t="s">
        <v>49</v>
      </c>
      <c r="F52" s="52"/>
      <c r="G52" s="53" t="s">
        <v>50</v>
      </c>
      <c r="H52" s="52"/>
      <c r="I52" s="53" t="s">
        <v>51</v>
      </c>
      <c r="J52" s="52"/>
      <c r="K52" s="53">
        <v>1</v>
      </c>
      <c r="L52" s="52"/>
      <c r="M52" s="54"/>
      <c r="N52" s="55"/>
      <c r="O52" s="55">
        <f t="shared" si="2"/>
        <v>0</v>
      </c>
      <c r="P52" s="55"/>
      <c r="Q52" s="18"/>
    </row>
    <row r="53" spans="2:17" s="19" customFormat="1" ht="11.25">
      <c r="B53" s="14"/>
      <c r="C53" s="53" t="s">
        <v>62</v>
      </c>
      <c r="D53" s="52"/>
      <c r="E53" s="53" t="s">
        <v>49</v>
      </c>
      <c r="F53" s="52"/>
      <c r="G53" s="53" t="s">
        <v>52</v>
      </c>
      <c r="H53" s="52"/>
      <c r="I53" s="53" t="s">
        <v>51</v>
      </c>
      <c r="J53" s="52"/>
      <c r="K53" s="53">
        <v>1</v>
      </c>
      <c r="L53" s="52"/>
      <c r="M53" s="54"/>
      <c r="N53" s="55"/>
      <c r="O53" s="55">
        <f t="shared" si="2"/>
        <v>0</v>
      </c>
      <c r="P53" s="55"/>
      <c r="Q53" s="18"/>
    </row>
    <row r="54" spans="2:17" s="19" customFormat="1" ht="11.25">
      <c r="B54" s="14"/>
      <c r="C54" s="53" t="s">
        <v>56</v>
      </c>
      <c r="D54" s="52"/>
      <c r="E54" s="53" t="s">
        <v>53</v>
      </c>
      <c r="F54" s="52"/>
      <c r="G54" s="53" t="s">
        <v>54</v>
      </c>
      <c r="H54" s="52"/>
      <c r="I54" s="53" t="s">
        <v>55</v>
      </c>
      <c r="J54" s="52"/>
      <c r="K54" s="53">
        <v>1</v>
      </c>
      <c r="L54" s="52"/>
      <c r="M54" s="54">
        <v>43.76</v>
      </c>
      <c r="N54" s="55"/>
      <c r="O54" s="55">
        <f t="shared" si="2"/>
        <v>43.76</v>
      </c>
      <c r="P54" s="55"/>
      <c r="Q54" s="18"/>
    </row>
    <row r="55" spans="2:17" s="19" customFormat="1" ht="11.25">
      <c r="B55" s="14"/>
      <c r="C55" s="53"/>
      <c r="D55" s="52"/>
      <c r="E55" s="53" t="s">
        <v>57</v>
      </c>
      <c r="F55" s="52"/>
      <c r="G55" s="53" t="s">
        <v>58</v>
      </c>
      <c r="H55" s="52"/>
      <c r="I55" s="53" t="s">
        <v>42</v>
      </c>
      <c r="J55" s="52"/>
      <c r="K55" s="53">
        <v>2</v>
      </c>
      <c r="L55" s="52"/>
      <c r="M55" s="54">
        <v>1.29</v>
      </c>
      <c r="N55" s="55"/>
      <c r="O55" s="55">
        <f t="shared" si="2"/>
        <v>2.58</v>
      </c>
      <c r="P55" s="55"/>
      <c r="Q55" s="18"/>
    </row>
    <row r="56" spans="2:17" s="19" customFormat="1" ht="11.25">
      <c r="B56" s="14"/>
      <c r="C56" s="53" t="s">
        <v>63</v>
      </c>
      <c r="D56" s="52"/>
      <c r="E56" s="53" t="s">
        <v>59</v>
      </c>
      <c r="F56" s="52"/>
      <c r="G56" s="53" t="s">
        <v>66</v>
      </c>
      <c r="H56" s="52"/>
      <c r="I56" s="53" t="s">
        <v>65</v>
      </c>
      <c r="J56" s="52"/>
      <c r="K56" s="53">
        <v>1</v>
      </c>
      <c r="L56" s="52"/>
      <c r="M56" s="54">
        <v>62.6</v>
      </c>
      <c r="N56" s="55"/>
      <c r="O56" s="55">
        <f t="shared" si="2"/>
        <v>62.6</v>
      </c>
      <c r="P56" s="55"/>
      <c r="Q56" s="18"/>
    </row>
    <row r="57" spans="2:17" s="19" customFormat="1" ht="11.25">
      <c r="B57" s="14"/>
      <c r="C57" s="51"/>
      <c r="D57" s="52"/>
      <c r="E57" s="53" t="s">
        <v>87</v>
      </c>
      <c r="F57" s="52"/>
      <c r="G57" s="53" t="s">
        <v>68</v>
      </c>
      <c r="H57" s="52"/>
      <c r="I57" s="53" t="s">
        <v>61</v>
      </c>
      <c r="J57" s="52"/>
      <c r="K57" s="53">
        <v>2</v>
      </c>
      <c r="L57" s="52"/>
      <c r="M57" s="54">
        <v>25.6</v>
      </c>
      <c r="N57" s="55"/>
      <c r="O57" s="55">
        <f t="shared" si="2"/>
        <v>51.2</v>
      </c>
      <c r="P57" s="55"/>
      <c r="Q57" s="18"/>
    </row>
    <row r="58" spans="2:17" s="19" customFormat="1" ht="11.25">
      <c r="B58" s="14"/>
      <c r="C58" s="51"/>
      <c r="D58" s="52"/>
      <c r="E58" s="53" t="s">
        <v>89</v>
      </c>
      <c r="F58" s="52"/>
      <c r="G58" s="53" t="s">
        <v>69</v>
      </c>
      <c r="H58" s="52"/>
      <c r="I58" s="53" t="s">
        <v>42</v>
      </c>
      <c r="J58" s="52"/>
      <c r="K58" s="53">
        <v>1</v>
      </c>
      <c r="L58" s="52"/>
      <c r="M58" s="54">
        <v>5.12</v>
      </c>
      <c r="N58" s="55"/>
      <c r="O58" s="55">
        <f aca="true" t="shared" si="3" ref="O58:O66">K58*M58</f>
        <v>5.12</v>
      </c>
      <c r="P58" s="55"/>
      <c r="Q58" s="18"/>
    </row>
    <row r="59" spans="1:17" s="19" customFormat="1" ht="11.25">
      <c r="A59" s="47"/>
      <c r="B59" s="48"/>
      <c r="C59" s="49"/>
      <c r="D59" s="58"/>
      <c r="E59" s="49" t="s">
        <v>86</v>
      </c>
      <c r="F59" s="58"/>
      <c r="G59" s="49" t="s">
        <v>121</v>
      </c>
      <c r="H59" s="58"/>
      <c r="I59" s="49" t="s">
        <v>26</v>
      </c>
      <c r="J59" s="58"/>
      <c r="K59" s="49">
        <v>1</v>
      </c>
      <c r="L59" s="58"/>
      <c r="M59" s="59">
        <v>19.95</v>
      </c>
      <c r="N59" s="55"/>
      <c r="O59" s="55">
        <f>K59*M59</f>
        <v>19.95</v>
      </c>
      <c r="P59" s="55"/>
      <c r="Q59" s="18"/>
    </row>
    <row r="60" spans="1:17" s="19" customFormat="1" ht="11.25">
      <c r="A60" s="47"/>
      <c r="B60" s="48"/>
      <c r="C60" s="49"/>
      <c r="D60" s="58"/>
      <c r="E60" s="49" t="s">
        <v>86</v>
      </c>
      <c r="F60" s="58"/>
      <c r="G60" s="49" t="s">
        <v>122</v>
      </c>
      <c r="H60" s="58"/>
      <c r="I60" s="49" t="s">
        <v>26</v>
      </c>
      <c r="J60" s="58"/>
      <c r="K60" s="49">
        <v>4</v>
      </c>
      <c r="L60" s="58"/>
      <c r="M60" s="59">
        <v>19.95</v>
      </c>
      <c r="N60" s="55"/>
      <c r="O60" s="55">
        <f>K60*M60</f>
        <v>79.8</v>
      </c>
      <c r="P60" s="55"/>
      <c r="Q60" s="18"/>
    </row>
    <row r="61" spans="1:17" s="19" customFormat="1" ht="11.25">
      <c r="A61" s="47"/>
      <c r="B61" s="48"/>
      <c r="C61" s="49"/>
      <c r="D61" s="58"/>
      <c r="E61" s="49" t="s">
        <v>86</v>
      </c>
      <c r="F61" s="58"/>
      <c r="G61" s="49" t="s">
        <v>123</v>
      </c>
      <c r="H61" s="58"/>
      <c r="I61" s="49" t="s">
        <v>26</v>
      </c>
      <c r="J61" s="58"/>
      <c r="K61" s="49">
        <v>1</v>
      </c>
      <c r="L61" s="58"/>
      <c r="M61" s="59">
        <v>19.25</v>
      </c>
      <c r="N61" s="55"/>
      <c r="O61" s="55">
        <f>K61*M61</f>
        <v>19.25</v>
      </c>
      <c r="P61" s="55"/>
      <c r="Q61" s="18"/>
    </row>
    <row r="62" spans="2:17" s="19" customFormat="1" ht="11.25">
      <c r="B62" s="14"/>
      <c r="C62" s="51"/>
      <c r="D62" s="52"/>
      <c r="E62" s="53" t="s">
        <v>70</v>
      </c>
      <c r="F62" s="52"/>
      <c r="G62" s="53" t="s">
        <v>72</v>
      </c>
      <c r="H62" s="52"/>
      <c r="I62" s="53" t="s">
        <v>42</v>
      </c>
      <c r="J62" s="52"/>
      <c r="K62" s="53">
        <v>1</v>
      </c>
      <c r="L62" s="52"/>
      <c r="M62" s="54">
        <v>2</v>
      </c>
      <c r="N62" s="55"/>
      <c r="O62" s="55">
        <f t="shared" si="3"/>
        <v>2</v>
      </c>
      <c r="P62" s="55"/>
      <c r="Q62" s="18"/>
    </row>
    <row r="63" spans="2:17" s="19" customFormat="1" ht="11.25">
      <c r="B63" s="14"/>
      <c r="C63" s="53"/>
      <c r="D63" s="52"/>
      <c r="E63" s="53" t="s">
        <v>73</v>
      </c>
      <c r="F63" s="52"/>
      <c r="G63" s="53" t="s">
        <v>74</v>
      </c>
      <c r="H63" s="52"/>
      <c r="I63" s="53" t="s">
        <v>42</v>
      </c>
      <c r="J63" s="52"/>
      <c r="K63" s="53">
        <v>1</v>
      </c>
      <c r="L63" s="52"/>
      <c r="M63" s="54">
        <v>1.5</v>
      </c>
      <c r="N63" s="55"/>
      <c r="O63" s="55">
        <f t="shared" si="3"/>
        <v>1.5</v>
      </c>
      <c r="P63" s="55"/>
      <c r="Q63" s="18"/>
    </row>
    <row r="64" spans="2:17" s="19" customFormat="1" ht="11.25">
      <c r="B64" s="14"/>
      <c r="C64" s="53"/>
      <c r="D64" s="52"/>
      <c r="E64" s="53" t="s">
        <v>85</v>
      </c>
      <c r="F64" s="52"/>
      <c r="G64" s="56" t="s">
        <v>75</v>
      </c>
      <c r="H64" s="52"/>
      <c r="I64" s="53" t="s">
        <v>61</v>
      </c>
      <c r="J64" s="52"/>
      <c r="K64" s="53">
        <v>1</v>
      </c>
      <c r="L64" s="52"/>
      <c r="M64" s="54">
        <v>10.08</v>
      </c>
      <c r="N64" s="55"/>
      <c r="O64" s="55">
        <f t="shared" si="3"/>
        <v>10.08</v>
      </c>
      <c r="P64" s="55"/>
      <c r="Q64" s="18"/>
    </row>
    <row r="65" spans="2:17" s="19" customFormat="1" ht="11.25">
      <c r="B65" s="14"/>
      <c r="C65" s="53"/>
      <c r="D65" s="52"/>
      <c r="E65" s="53"/>
      <c r="F65" s="52"/>
      <c r="G65" s="56"/>
      <c r="H65" s="52"/>
      <c r="I65" s="53"/>
      <c r="J65" s="52"/>
      <c r="K65" s="53"/>
      <c r="L65" s="52"/>
      <c r="M65" s="54"/>
      <c r="N65" s="55"/>
      <c r="O65" s="55"/>
      <c r="P65" s="55"/>
      <c r="Q65" s="18"/>
    </row>
    <row r="66" spans="2:17" s="19" customFormat="1" ht="11.25">
      <c r="B66" s="14"/>
      <c r="C66" s="53"/>
      <c r="D66" s="52"/>
      <c r="E66" s="53" t="s">
        <v>117</v>
      </c>
      <c r="F66" s="52"/>
      <c r="G66" s="56" t="s">
        <v>116</v>
      </c>
      <c r="H66" s="52"/>
      <c r="I66" s="53" t="s">
        <v>118</v>
      </c>
      <c r="J66" s="52"/>
      <c r="K66" s="53">
        <v>3</v>
      </c>
      <c r="L66" s="52"/>
      <c r="M66" s="54">
        <v>29.95</v>
      </c>
      <c r="N66" s="55"/>
      <c r="O66" s="55">
        <f t="shared" si="3"/>
        <v>89.85</v>
      </c>
      <c r="P66" s="55"/>
      <c r="Q66" s="18"/>
    </row>
    <row r="67" spans="2:17" s="19" customFormat="1" ht="12.75" customHeight="1">
      <c r="B67" s="14"/>
      <c r="C67" s="23"/>
      <c r="D67" s="20"/>
      <c r="E67" s="20"/>
      <c r="F67" s="20"/>
      <c r="G67" s="20"/>
      <c r="H67" s="20"/>
      <c r="I67" s="20"/>
      <c r="J67" s="20"/>
      <c r="K67" s="20"/>
      <c r="L67" s="20"/>
      <c r="M67" s="24" t="s">
        <v>6</v>
      </c>
      <c r="N67" s="24"/>
      <c r="O67" s="50">
        <f>SUM(O51:O66)</f>
        <v>432.40999999999997</v>
      </c>
      <c r="P67" s="22"/>
      <c r="Q67" s="18"/>
    </row>
    <row r="68" spans="2:17" s="19" customFormat="1" ht="11.25">
      <c r="B68" s="14"/>
      <c r="C68" s="46"/>
      <c r="D68" s="20"/>
      <c r="E68" s="20"/>
      <c r="F68" s="20"/>
      <c r="G68" s="20"/>
      <c r="H68" s="20"/>
      <c r="I68" s="20"/>
      <c r="J68" s="20"/>
      <c r="K68" s="20"/>
      <c r="L68" s="20"/>
      <c r="M68" s="22"/>
      <c r="N68" s="22"/>
      <c r="O68" s="22"/>
      <c r="P68" s="22"/>
      <c r="Q68" s="18"/>
    </row>
    <row r="69" spans="2:17" s="19" customFormat="1" ht="11.25">
      <c r="B69" s="14"/>
      <c r="C69" s="25"/>
      <c r="D69" s="26"/>
      <c r="E69" s="26"/>
      <c r="F69" s="26" t="s">
        <v>67</v>
      </c>
      <c r="G69" s="26" t="s">
        <v>71</v>
      </c>
      <c r="H69" s="26"/>
      <c r="I69" s="26"/>
      <c r="J69" s="26"/>
      <c r="K69" s="26"/>
      <c r="L69" s="26"/>
      <c r="M69" s="44" t="s">
        <v>10</v>
      </c>
      <c r="N69" s="27"/>
      <c r="O69" s="43">
        <f>SUM(O49,O30,O67)</f>
        <v>1455.6100000000001</v>
      </c>
      <c r="P69" s="27"/>
      <c r="Q69" s="18"/>
    </row>
    <row r="70" spans="2:17" s="19" customFormat="1" ht="6.75" customHeight="1" thickBot="1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0"/>
      <c r="N70" s="30"/>
      <c r="O70" s="30"/>
      <c r="P70" s="30"/>
      <c r="Q70" s="31"/>
    </row>
  </sheetData>
  <mergeCells count="5">
    <mergeCell ref="K6:M6"/>
    <mergeCell ref="J4:O4"/>
    <mergeCell ref="E6:G6"/>
    <mergeCell ref="E7:G7"/>
    <mergeCell ref="K7:M7"/>
  </mergeCells>
  <printOptions/>
  <pageMargins left="0.5" right="0.5" top="0.75" bottom="0.75" header="0.5" footer="0.5"/>
  <pageSetup orientation="landscape" r:id="rId1"/>
  <ignoredErrors>
    <ignoredError sqref="O11:O18 S11:S18 O21:S4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Headquarters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Lavery</dc:creator>
  <cp:keywords/>
  <dc:description/>
  <cp:lastModifiedBy>Jim</cp:lastModifiedBy>
  <cp:lastPrinted>2008-02-21T20:32:28Z</cp:lastPrinted>
  <dcterms:created xsi:type="dcterms:W3CDTF">2006-12-08T21:31:13Z</dcterms:created>
  <dcterms:modified xsi:type="dcterms:W3CDTF">2008-03-01T16:20:09Z</dcterms:modified>
  <cp:category/>
  <cp:version/>
  <cp:contentType/>
  <cp:contentStatus/>
</cp:coreProperties>
</file>